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075" windowHeight="103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N16"/>
  <c r="N17"/>
  <c r="N18"/>
  <c r="N19"/>
  <c r="N20"/>
  <c r="N21"/>
  <c r="N22"/>
  <c r="N23"/>
  <c r="N26"/>
  <c r="N10"/>
  <c r="N11"/>
  <c r="N12"/>
  <c r="N13"/>
  <c r="N14"/>
  <c r="N9"/>
  <c r="N25" l="1"/>
  <c r="J10" l="1"/>
  <c r="J11"/>
  <c r="J12"/>
  <c r="J13"/>
  <c r="J14"/>
  <c r="N15"/>
  <c r="J9"/>
  <c r="N8"/>
  <c r="O26" l="1"/>
  <c r="M11"/>
  <c r="M23" l="1"/>
  <c r="M22"/>
  <c r="M20"/>
  <c r="M19"/>
  <c r="M18"/>
  <c r="M17"/>
  <c r="M16"/>
  <c r="M14"/>
  <c r="M13"/>
  <c r="M12"/>
  <c r="M10"/>
</calcChain>
</file>

<file path=xl/sharedStrings.xml><?xml version="1.0" encoding="utf-8"?>
<sst xmlns="http://schemas.openxmlformats.org/spreadsheetml/2006/main" count="165" uniqueCount="85">
  <si>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</si>
  <si>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</si>
  <si>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11.787.0</t>
  </si>
  <si>
    <t xml:space="preserve">046350000132004780911787000104300105009100102 </t>
  </si>
  <si>
    <t xml:space="preserve">046350000132004780911787000100400105001101102 </t>
  </si>
  <si>
    <t xml:space="preserve">046350000132004780911787000300400105009101103 </t>
  </si>
  <si>
    <t xml:space="preserve">046350000132004780911787000301000101000101102 </t>
  </si>
  <si>
    <t>11.791.0</t>
  </si>
  <si>
    <t xml:space="preserve">046350000132004780911791000300400101007101102 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</si>
  <si>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</si>
  <si>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046350000132004780911791000100400101009101103 </t>
  </si>
  <si>
    <t xml:space="preserve">046350000132004780911791000304300105001100103 </t>
  </si>
  <si>
    <t xml:space="preserve">046350000132004780911791000100400105005101103 </t>
  </si>
  <si>
    <t xml:space="preserve">046350000132004780911787000300300105001101102 </t>
  </si>
  <si>
    <t xml:space="preserve">046350000132004780910028000000000002005101103 </t>
  </si>
  <si>
    <t>10.028.0</t>
  </si>
  <si>
    <t>Организация отдыха детей и молодежи</t>
  </si>
  <si>
    <t xml:space="preserve">046350000132004780911791000304300101005100102 </t>
  </si>
  <si>
    <t xml:space="preserve">046350000132004780911791000104300101007100103 </t>
  </si>
  <si>
    <t>Предоставление питания</t>
  </si>
  <si>
    <t>Реестровый номер</t>
  </si>
  <si>
    <t>Код базовой услуги или работы</t>
  </si>
  <si>
    <t>Наименование базовой услуги или работы</t>
  </si>
  <si>
    <t>Признак отнесения к услуге или работе</t>
  </si>
  <si>
    <t>Наименование категории потребителей</t>
  </si>
  <si>
    <t>Услуга</t>
  </si>
  <si>
    <t>Физические лица</t>
  </si>
  <si>
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(Единица)
2 Уровень освоения обучающимися общеобразовательной программы начального общего образования по завершении первой ступени общего
образования (Процент)
3 Полнота реализации основной общеобразовательной программы начального общего образования (Процент)
4 Уровень соответствия учебного плана общеобразовательного учреждения требованиям федерального базисного учебного плана (Процент)
5 Доля родителей ( законных представителей ) удовлетворенных условиями и качеством предоставляемой услуги (Процент)</t>
  </si>
  <si>
    <t>Работа</t>
  </si>
  <si>
    <t>В интересах общества</t>
  </si>
  <si>
    <t xml:space="preserve">046350000132004780911787000100400101005101103 </t>
  </si>
  <si>
    <t>№№/пп</t>
  </si>
  <si>
    <t>итого:</t>
  </si>
  <si>
    <t>услуга</t>
  </si>
  <si>
    <t>фактич</t>
  </si>
  <si>
    <r>
  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</t>
    </r>
    <r>
      <rPr>
        <b/>
        <sz val="9"/>
        <color indexed="8"/>
        <rFont val="Times New Roman"/>
        <family val="1"/>
        <charset val="204"/>
      </rPr>
      <t>100%)</t>
    </r>
    <r>
      <rPr>
        <sz val="9"/>
        <color indexed="8"/>
        <rFont val="Times New Roman"/>
        <family val="1"/>
        <charset val="204"/>
      </rPr>
      <t xml:space="preserve">
2 Уровень освоения обучающимися общеобразовательной программы начального общего образования по завершении первой ступени общего образования </t>
    </r>
    <r>
      <rPr>
        <b/>
        <sz val="9"/>
        <color indexed="8"/>
        <rFont val="Times New Roman"/>
        <family val="1"/>
        <charset val="204"/>
      </rPr>
      <t>(100%)</t>
    </r>
    <r>
      <rPr>
        <sz val="9"/>
        <color indexed="8"/>
        <rFont val="Times New Roman"/>
        <family val="1"/>
        <charset val="204"/>
      </rPr>
      <t xml:space="preserve">
3 Полнота реализации основной общеобразовательной программы начального общего образования </t>
    </r>
    <r>
      <rPr>
        <b/>
        <sz val="9"/>
        <color indexed="8"/>
        <rFont val="Times New Roman"/>
        <family val="1"/>
        <charset val="204"/>
      </rPr>
      <t>(100%)</t>
    </r>
    <r>
      <rPr>
        <sz val="9"/>
        <color indexed="8"/>
        <rFont val="Times New Roman"/>
        <family val="1"/>
        <charset val="204"/>
      </rPr>
      <t xml:space="preserve">
4 Уровень соответствия учебного плана общеобразовательного учреждения требованиям федерального базисного учебного плана (</t>
    </r>
    <r>
      <rPr>
        <b/>
        <sz val="9"/>
        <color indexed="8"/>
        <rFont val="Times New Roman"/>
        <family val="1"/>
        <charset val="204"/>
      </rPr>
      <t>100%)</t>
    </r>
    <r>
      <rPr>
        <sz val="9"/>
        <color indexed="8"/>
        <rFont val="Times New Roman"/>
        <family val="1"/>
        <charset val="204"/>
      </rPr>
      <t xml:space="preserve">
5 Доля родителей ( законных представителей ) удовлетворенных условиями и качеством предоставляемой услуги (</t>
    </r>
    <r>
      <rPr>
        <b/>
        <sz val="9"/>
        <color indexed="8"/>
        <rFont val="Times New Roman"/>
        <family val="1"/>
        <charset val="204"/>
      </rPr>
      <t>98,2%)</t>
    </r>
  </si>
  <si>
    <r>
  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</t>
    </r>
    <r>
      <rPr>
        <b/>
        <sz val="9"/>
        <color indexed="8"/>
        <rFont val="Times New Roman"/>
        <family val="1"/>
        <charset val="204"/>
      </rPr>
      <t>100%)</t>
    </r>
    <r>
      <rPr>
        <sz val="9"/>
        <color indexed="8"/>
        <rFont val="Times New Roman"/>
        <family val="1"/>
        <charset val="204"/>
      </rPr>
      <t xml:space="preserve">
2 Уровень освоения обучающимися общеобразовательной программы начального общего образования по завершении первой ступени общего образования (95,5%)
3 Полнота реализации основной общеобразовательной программы начального общего образования (100%)
4 Уровень соответствия учебного плана общеобразовательного учреждения требованиям федерального базисного учебного плана (100%)
5 Доля родителей ( законных представителей ) удовлетворенных условиями и качеством предоставляемой услуги (95,5%)</t>
    </r>
  </si>
  <si>
    <r>
      <t xml:space="preserve"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</t>
    </r>
    <r>
      <rPr>
        <b/>
        <sz val="9"/>
        <color indexed="8"/>
        <rFont val="Times New Roman"/>
        <family val="1"/>
        <charset val="204"/>
      </rPr>
      <t>(100%)</t>
    </r>
    <r>
      <rPr>
        <sz val="9"/>
        <color indexed="8"/>
        <rFont val="Times New Roman"/>
        <family val="1"/>
        <charset val="204"/>
      </rPr>
      <t xml:space="preserve">
2 Уровень освоения обучающимися общеобразовательной программы начального общего образования по завершении первой ступени общего образования (95,5%)
3 Полнота реализации основной общеобразовательной программы начального общего образования (100%)
4 Уровень соответствия учебного плана общеобразовательного учреждения требованиям федерального базисного учебного плана (100%)
5 Доля родителей ( законных представителей ) удовлетворенных условиями и качеством предоставляемой услуги (95,5%)</t>
    </r>
  </si>
  <si>
    <t>1.Уровень освоения обучающимися основной общеобразовательной программы основного общего образования по завершении второй ступени общего образования (100%)                                             2. Полнота реализации основной общеобразовательной программы основного общего образования (100%)                                                             3. Уровень соответствия учебного плана общеобразовательного учреждения требованиям федерального базисного учебного плана (100%)                                                       4. Доля родителей (законных представителей ) удовлетворенных условиями и качеством предоставляемой услуги (100%)
5.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
(98,5%)</t>
  </si>
  <si>
    <t>1.Уровень освоения обучающимися основной общеобразовательной программы основного общего образования по завершении второй ступени общего образования (100%т)                                             2. Полнота реализации основной общеобразовательной программы основного общего образования (100%)                                                             3. Уровень соответствия учебного плана общеобразовательного учреждения требованиям федерального базисного учебного плана (100%)                                                       4. Доля родителей (законных представителей ) удовлетворенных условиями и качеством предоставляемой услуги (100%)
5.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
(98,5%)</t>
  </si>
  <si>
    <t>1.Уровень освоения обучающимися основной общеобразовательной программы основного общего образования по завершении второй ступени общего образования (100%)                                             2. Полнота реализации основной общеобразовательной программы основного общего образования (100%)                                                             3. Уровень соответствия учебного плана общеобразовательного учреждения требованиям федерального базисного учебного плана (100%)                                                       4. Доля родителей (законных представителей ) удовлетворенных условиями и качеством предоставляемой услуги (98,5%)
5.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
(100%)</t>
  </si>
  <si>
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(100%)
2 Уровень освоения обучающимися общеобразовательной программы начального общего образования по завершении первой ступени общего образования (95,5%)
3 Полнота реализации основной общеобразовательной программы начального общего образования (100%)
4 Уровень соответствия учебного плана общеобразовательного учреждения требованиям федерального базисного учебного плана (100%)
5 Доля родителей ( законных представителей ) удовлетворенных условиями и качеством предоставляемой услуги (95,5%)</t>
  </si>
  <si>
    <t>1Число человеко-часов пребывания (126)
2 Количество человек (150)
3 Число человеко-дней пребывания (21)</t>
  </si>
  <si>
    <t>ПЛАН</t>
  </si>
  <si>
    <t>ФАКТ</t>
  </si>
  <si>
    <t>%</t>
  </si>
  <si>
    <t>002 Число человеко-дней обучения Человеко-день- 180</t>
  </si>
  <si>
    <t>1Число человеко-часов пребывания (100%
2 Количество человек 100%
3 Число человеко-дней пребывания 100%</t>
  </si>
  <si>
    <t>ОЦ    ( К1+К2)/2</t>
  </si>
  <si>
    <t>Показатели объема   К2</t>
  </si>
  <si>
    <t>Показатели качества   К1</t>
  </si>
  <si>
    <t>план</t>
  </si>
  <si>
    <t>работа</t>
  </si>
  <si>
    <r>
  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</t>
    </r>
    <r>
      <rPr>
        <b/>
        <sz val="9"/>
        <rFont val="Times New Roman"/>
        <family val="1"/>
        <charset val="204"/>
      </rPr>
      <t>100%</t>
    </r>
    <r>
      <rPr>
        <sz val="9"/>
        <rFont val="Times New Roman"/>
        <family val="1"/>
        <charset val="204"/>
      </rPr>
      <t>)
2 Уровень освоения обучающимися общеобразовательной программы начального общего образования по завершении первой ступени общего образования (</t>
    </r>
    <r>
      <rPr>
        <b/>
        <sz val="9"/>
        <rFont val="Times New Roman"/>
        <family val="1"/>
        <charset val="204"/>
      </rPr>
      <t>95,5%</t>
    </r>
    <r>
      <rPr>
        <sz val="9"/>
        <rFont val="Times New Roman"/>
        <family val="1"/>
        <charset val="204"/>
      </rPr>
      <t>)
3 Полнота реализации основной общеобразовательной программы начального общего образования (</t>
    </r>
    <r>
      <rPr>
        <b/>
        <sz val="9"/>
        <rFont val="Times New Roman"/>
        <family val="1"/>
        <charset val="204"/>
      </rPr>
      <t>100%)</t>
    </r>
    <r>
      <rPr>
        <sz val="9"/>
        <rFont val="Times New Roman"/>
        <family val="1"/>
        <charset val="204"/>
      </rPr>
      <t xml:space="preserve">
4 Уровень соответствия учебного плана общеобразовательного учреждения требованиям федерального базисного учебного плана (</t>
    </r>
    <r>
      <rPr>
        <b/>
        <sz val="9"/>
        <rFont val="Times New Roman"/>
        <family val="1"/>
        <charset val="204"/>
      </rPr>
      <t>100%</t>
    </r>
    <r>
      <rPr>
        <sz val="9"/>
        <rFont val="Times New Roman"/>
        <family val="1"/>
        <charset val="204"/>
      </rPr>
      <t>)
5 Доля родителей ( законных представителей ) удовлетворенных условиями и качеством предоставляемой услуги (</t>
    </r>
    <r>
      <rPr>
        <b/>
        <sz val="9"/>
        <rFont val="Times New Roman"/>
        <family val="1"/>
        <charset val="204"/>
      </rPr>
      <t>95,5%</t>
    </r>
    <r>
      <rPr>
        <sz val="9"/>
        <rFont val="Times New Roman"/>
        <family val="1"/>
        <charset val="204"/>
      </rPr>
      <t>)</t>
    </r>
  </si>
  <si>
    <t>1 Число обучающихся (Человек)- 25</t>
  </si>
  <si>
    <t>1 Число обучающихся (Человек)- 27</t>
  </si>
  <si>
    <t>Число обучающихся (человек)-18</t>
  </si>
  <si>
    <t>Число обучающихся (человек)-19</t>
  </si>
  <si>
    <t>Обучающиеся за исключением обучающихся с ограниченными возможностями здоровья (ОВЗ) и детей-инвалидов</t>
  </si>
  <si>
    <t>Обучающиеся с ограниченными возможностями здоровья (ОВЗ) и дети-инвалиды</t>
  </si>
  <si>
    <t xml:space="preserve">Реализация адаптированной программы  начального общего образования </t>
  </si>
  <si>
    <t>1. Доля  обучающихся, охваченных питанием.(100)</t>
  </si>
  <si>
    <t xml:space="preserve">560200О.99.0.ББ18АА00000 </t>
  </si>
  <si>
    <t>ББ18</t>
  </si>
  <si>
    <t xml:space="preserve">801012О.99.0.БА81АЦ60001         </t>
  </si>
  <si>
    <t>БА81</t>
  </si>
  <si>
    <t>801012О.99.0.БА82АА26001</t>
  </si>
  <si>
    <t>ББ82</t>
  </si>
  <si>
    <t>801012О.99.0.БА81АЦ60001</t>
  </si>
  <si>
    <t>ББ81</t>
  </si>
  <si>
    <t>800000Ф.99.1.ББ89АА00001</t>
  </si>
  <si>
    <t>ББ89</t>
  </si>
  <si>
    <t xml:space="preserve"> 1 Доля учащихся, освоивших в полном объеме адаптированную образовательную программу начального общего образования  . (п100,ф100)
2 Кадровое обеспечение (укомплектованность штатов) (п100,ф100)
3 Доля родителей (законных представителей), удовлетворенных условиями и качеством предоставляемой услуги (п98, Ф98)</t>
  </si>
  <si>
    <t>1. Общее количество участников в организованных и проведен-ных мероприятиях, направ-ленных на выявление и развитие у обучающихся интеллектуальных способностей, научной деятельности от общего числа учащихся. (п 60, Ф60);
2. Общее количество участников в организованных и проведен-ных мероприятиях, направ-ленных на выявление способностей к занятиям физической культурой и спортом от общего числа учащихся. (п60,ф60)
3. Общее количество участников в организованных и проведен-ных мероприятиях, направ-ленных на выявление способностей и интереса к  творческой деятельности, от общего числа учащихся  (п60, ф60)                                                                                                                                                                         4 Доля детей, находящихся в трудной жизненной ситуации, охваченных организованными формами занятости, от общего числа детей образовательного учреждения находящихся в трудной жизненной ситуации  (п100,ф100)                                                5 Доля потребителей муници-пальной услуги, удовлетво-ренных качеством предоставления услуги.(п100,ф100)</t>
  </si>
  <si>
    <t>Отчет по исполнению муниципального задания за 2019г. МБОУ Рыбинская ООШ</t>
  </si>
  <si>
    <t>1 Доля учащихся начальной школы, освоивших в полном объеме образовательную программу в соответствии с требованиями ФГОС НОО  (п98,ф98)                            
2  Доля учащихся 4-х классов, освоивших в полном объеме образовательную программу начального общего образования в общем количестве выпускников начальной школы . (п100,ф100)
3 Кадровое обеспечение (укомплектованность штатов) (п100,ф100)
4  Наличие качественного пе-дагогического состава (педагогические работники, имеющие 1, высшую квали-фикационную категорию, соответствие занимаемой должности) (п80,ф80)                                                                                                                                                                5 Доля родителей (законных представителей), удовлетворенных условиями и качеством предоставляемой услуги (п98, Ф95)</t>
  </si>
  <si>
    <t>1 Доля учащихся, основной школы, освоивших в полном объеме образовательную программу в соответствии с требованиями ФГОС ООО  (п100,ф100)                            
2  Доля выпускников, основной школы, освоивших в полном объеме образовательную программу основного общего образования  (п100,ф100)
3 Кадровое обеспечение (укомплектованность штатов) (п100,ф100)
4  Наличие качественного педагогического состава (педагогические работники, имеющие 1, высшую квалификационную категорию, соответствие занимаемой должности) (п85,ф85)                                                                                                                                                                5 Доля родителей (законных представителей ) удовлетворенных условиями и качеством предоставляемой услуги (П98, Ф95)     6 Уровень освоения обучающимися 5-8 классов основной общеобразовательной про-граммы основного общего образования (п98,ф98)</t>
  </si>
  <si>
    <t>802111О.99.0.БА96АА00001</t>
  </si>
  <si>
    <t>БА96</t>
  </si>
  <si>
    <t>Реализация адаптированной программы основного общего образования</t>
  </si>
  <si>
    <t xml:space="preserve">Обучающиеся образовательной организации с ограниченными возможностями здоровья (ОВЗ) и дети-инвалиды </t>
  </si>
  <si>
    <t xml:space="preserve"> 1 Доля учащихся, освоивших  общеобразовательную образовательную программу основного общего образования   . (п100,ф100)
2 Доля родителей (законных представителей) удовлетворенных условиями и качеством предоставляемой услуги (п98, Ф98)</t>
  </si>
  <si>
    <t>1 Количество участников мероприятий 44 Человек</t>
  </si>
  <si>
    <t>2 Количество участников мероприятий 52 Человек</t>
  </si>
  <si>
    <t>1 Количество участников мероприятий  100%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</si>
</sst>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/>
    <xf numFmtId="0" fontId="4" fillId="0" borderId="1" xfId="0" quotePrefix="1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/>
    <xf numFmtId="10" fontId="7" fillId="2" borderId="1" xfId="0" applyNumberFormat="1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quotePrefix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2" fillId="0" borderId="0" xfId="0" applyFont="1"/>
    <xf numFmtId="0" fontId="0" fillId="6" borderId="0" xfId="0" applyFill="1"/>
    <xf numFmtId="49" fontId="1" fillId="6" borderId="6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13" fillId="2" borderId="1" xfId="0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2" fontId="13" fillId="6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10" fontId="13" fillId="6" borderId="1" xfId="0" applyNumberFormat="1" applyFont="1" applyFill="1" applyBorder="1" applyAlignment="1">
      <alignment horizontal="center" vertical="top" wrapText="1"/>
    </xf>
    <xf numFmtId="10" fontId="13" fillId="2" borderId="1" xfId="0" applyNumberFormat="1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5" fillId="0" borderId="1" xfId="0" applyFont="1" applyBorder="1"/>
    <xf numFmtId="1" fontId="15" fillId="2" borderId="1" xfId="0" applyNumberFormat="1" applyFont="1" applyFill="1" applyBorder="1"/>
    <xf numFmtId="2" fontId="15" fillId="5" borderId="1" xfId="0" applyNumberFormat="1" applyFont="1" applyFill="1" applyBorder="1"/>
    <xf numFmtId="0" fontId="15" fillId="0" borderId="0" xfId="0" applyFont="1"/>
    <xf numFmtId="0" fontId="14" fillId="0" borderId="1" xfId="0" applyFont="1" applyBorder="1"/>
    <xf numFmtId="1" fontId="14" fillId="2" borderId="1" xfId="0" applyNumberFormat="1" applyFont="1" applyFill="1" applyBorder="1"/>
    <xf numFmtId="0" fontId="14" fillId="0" borderId="0" xfId="0" applyFont="1"/>
    <xf numFmtId="2" fontId="15" fillId="2" borderId="1" xfId="0" applyNumberFormat="1" applyFont="1" applyFill="1" applyBorder="1"/>
    <xf numFmtId="0" fontId="15" fillId="0" borderId="1" xfId="0" applyFont="1" applyFill="1" applyBorder="1"/>
    <xf numFmtId="0" fontId="15" fillId="0" borderId="0" xfId="0" applyFont="1" applyFill="1"/>
    <xf numFmtId="0" fontId="15" fillId="7" borderId="0" xfId="0" applyFont="1" applyFill="1"/>
    <xf numFmtId="0" fontId="4" fillId="2" borderId="1" xfId="0" applyFont="1" applyFill="1" applyBorder="1" applyAlignment="1">
      <alignment horizontal="center" vertical="top" wrapText="1"/>
    </xf>
    <xf numFmtId="1" fontId="15" fillId="0" borderId="1" xfId="0" applyNumberFormat="1" applyFont="1" applyFill="1" applyBorder="1"/>
    <xf numFmtId="0" fontId="6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view="pageBreakPreview" topLeftCell="A6" zoomScale="80" zoomScaleSheetLayoutView="80" workbookViewId="0">
      <pane xSplit="1" topLeftCell="G1" activePane="topRight" state="frozen"/>
      <selection pane="topRight" activeCell="R15" sqref="R15"/>
    </sheetView>
  </sheetViews>
  <sheetFormatPr defaultRowHeight="15"/>
  <cols>
    <col min="1" max="1" width="8.7109375" customWidth="1"/>
    <col min="2" max="2" width="13" customWidth="1"/>
    <col min="4" max="4" width="21.85546875" customWidth="1"/>
    <col min="5" max="5" width="14.5703125" customWidth="1"/>
    <col min="6" max="6" width="13.7109375" customWidth="1"/>
    <col min="7" max="7" width="13.42578125" customWidth="1"/>
    <col min="8" max="9" width="13.42578125" style="1" customWidth="1"/>
    <col min="10" max="10" width="13.42578125" style="28" customWidth="1"/>
    <col min="11" max="11" width="97.7109375" customWidth="1"/>
    <col min="12" max="12" width="11.42578125" customWidth="1"/>
    <col min="13" max="13" width="11.140625" bestFit="1" customWidth="1"/>
    <col min="14" max="14" width="15.140625" style="1" customWidth="1"/>
  </cols>
  <sheetData>
    <row r="2" spans="1:17">
      <c r="E2" s="57" t="s">
        <v>74</v>
      </c>
      <c r="F2" s="57"/>
      <c r="G2" s="57"/>
      <c r="H2" s="57"/>
      <c r="I2" s="57"/>
      <c r="J2" s="57"/>
      <c r="K2" s="57"/>
    </row>
    <row r="4" spans="1:17" s="1" customFormat="1">
      <c r="J4" s="28"/>
    </row>
    <row r="5" spans="1:17" s="1" customFormat="1">
      <c r="J5" s="28"/>
    </row>
    <row r="6" spans="1:17" ht="60" customHeight="1">
      <c r="A6" s="4" t="s">
        <v>31</v>
      </c>
      <c r="B6" s="3" t="s">
        <v>20</v>
      </c>
      <c r="C6" s="3" t="s">
        <v>21</v>
      </c>
      <c r="D6" s="3" t="s">
        <v>22</v>
      </c>
      <c r="E6" s="3" t="s">
        <v>23</v>
      </c>
      <c r="F6" s="3" t="s">
        <v>24</v>
      </c>
      <c r="G6" s="58" t="s">
        <v>49</v>
      </c>
      <c r="H6" s="59"/>
      <c r="I6" s="60"/>
      <c r="J6" s="29"/>
      <c r="K6" s="2" t="s">
        <v>50</v>
      </c>
      <c r="L6" s="14" t="s">
        <v>51</v>
      </c>
      <c r="M6" s="14" t="s">
        <v>34</v>
      </c>
      <c r="N6" s="14" t="s">
        <v>48</v>
      </c>
    </row>
    <row r="7" spans="1:17" s="1" customFormat="1" ht="19.5" customHeight="1">
      <c r="A7" s="4"/>
      <c r="B7" s="3"/>
      <c r="C7" s="3"/>
      <c r="D7" s="3"/>
      <c r="E7" s="3"/>
      <c r="F7" s="3"/>
      <c r="G7" s="2" t="s">
        <v>43</v>
      </c>
      <c r="H7" s="2" t="s">
        <v>44</v>
      </c>
      <c r="I7" s="2" t="s">
        <v>45</v>
      </c>
      <c r="J7" s="30" t="s">
        <v>45</v>
      </c>
      <c r="K7" s="2"/>
      <c r="L7" s="18" t="s">
        <v>45</v>
      </c>
      <c r="M7" s="18" t="s">
        <v>45</v>
      </c>
      <c r="N7" s="18" t="s">
        <v>45</v>
      </c>
    </row>
    <row r="8" spans="1:17" ht="111.75" customHeight="1">
      <c r="A8" s="12">
        <v>1</v>
      </c>
      <c r="B8" s="8" t="s">
        <v>68</v>
      </c>
      <c r="C8" s="6" t="s">
        <v>69</v>
      </c>
      <c r="D8" s="6" t="s">
        <v>0</v>
      </c>
      <c r="E8" s="7" t="s">
        <v>25</v>
      </c>
      <c r="F8" s="8" t="s">
        <v>58</v>
      </c>
      <c r="G8" s="37">
        <v>27</v>
      </c>
      <c r="H8" s="37">
        <v>31</v>
      </c>
      <c r="I8" s="38">
        <v>100</v>
      </c>
      <c r="J8" s="39">
        <v>110</v>
      </c>
      <c r="K8" s="8" t="s">
        <v>75</v>
      </c>
      <c r="L8" s="44">
        <v>100</v>
      </c>
      <c r="M8" s="51">
        <v>96.94</v>
      </c>
      <c r="N8" s="46">
        <f>(J8+M8)/2</f>
        <v>103.47</v>
      </c>
      <c r="O8" s="47"/>
    </row>
    <row r="9" spans="1:17" s="1" customFormat="1" ht="68.25" customHeight="1">
      <c r="A9" s="12">
        <v>2</v>
      </c>
      <c r="B9" s="8" t="s">
        <v>66</v>
      </c>
      <c r="C9" s="6" t="s">
        <v>67</v>
      </c>
      <c r="D9" s="6" t="s">
        <v>60</v>
      </c>
      <c r="E9" s="7" t="s">
        <v>25</v>
      </c>
      <c r="F9" s="6" t="s">
        <v>59</v>
      </c>
      <c r="G9" s="37">
        <v>1</v>
      </c>
      <c r="H9" s="37">
        <v>1</v>
      </c>
      <c r="I9" s="38">
        <v>100</v>
      </c>
      <c r="J9" s="39">
        <f>H9/G9*100</f>
        <v>100</v>
      </c>
      <c r="K9" s="8" t="s">
        <v>72</v>
      </c>
      <c r="L9" s="44">
        <v>100</v>
      </c>
      <c r="M9" s="45">
        <v>100</v>
      </c>
      <c r="N9" s="46">
        <f>(J9+M9)/2</f>
        <v>100</v>
      </c>
      <c r="O9" s="47"/>
      <c r="Q9" s="36"/>
    </row>
    <row r="10" spans="1:17" s="27" customFormat="1" ht="121.5" hidden="1" customHeight="1">
      <c r="A10" s="23">
        <v>2</v>
      </c>
      <c r="B10" s="24" t="s">
        <v>30</v>
      </c>
      <c r="C10" s="25" t="s">
        <v>2</v>
      </c>
      <c r="D10" s="25" t="s">
        <v>0</v>
      </c>
      <c r="E10" s="26" t="s">
        <v>25</v>
      </c>
      <c r="F10" s="25" t="s">
        <v>26</v>
      </c>
      <c r="G10" s="40" t="s">
        <v>46</v>
      </c>
      <c r="H10" s="40" t="s">
        <v>46</v>
      </c>
      <c r="I10" s="38">
        <v>100</v>
      </c>
      <c r="J10" s="39" t="e">
        <f t="shared" ref="J10:J15" si="0">H10/G10*100</f>
        <v>#VALUE!</v>
      </c>
      <c r="K10" s="25" t="s">
        <v>53</v>
      </c>
      <c r="L10" s="48">
        <v>100</v>
      </c>
      <c r="M10" s="49">
        <f>(100+95.5+100+100+95.5)/5/100</f>
        <v>0.98199999999999998</v>
      </c>
      <c r="N10" s="46" t="e">
        <f t="shared" ref="N10:N26" si="1">(J10+M10)/2</f>
        <v>#VALUE!</v>
      </c>
      <c r="O10" s="50"/>
    </row>
    <row r="11" spans="1:17" ht="120.75" hidden="1" customHeight="1">
      <c r="A11" s="12">
        <v>3</v>
      </c>
      <c r="B11" s="5" t="s">
        <v>3</v>
      </c>
      <c r="C11" s="8" t="s">
        <v>2</v>
      </c>
      <c r="D11" s="6" t="s">
        <v>0</v>
      </c>
      <c r="E11" s="7" t="s">
        <v>25</v>
      </c>
      <c r="F11" s="8" t="s">
        <v>26</v>
      </c>
      <c r="G11" s="37" t="s">
        <v>54</v>
      </c>
      <c r="H11" s="37" t="s">
        <v>55</v>
      </c>
      <c r="I11" s="38">
        <v>100</v>
      </c>
      <c r="J11" s="39" t="e">
        <f t="shared" si="0"/>
        <v>#VALUE!</v>
      </c>
      <c r="K11" s="8" t="s">
        <v>35</v>
      </c>
      <c r="L11" s="44">
        <v>100</v>
      </c>
      <c r="M11" s="45">
        <f>(100+100+100+100+98.2)/5/100</f>
        <v>0.99639999999999995</v>
      </c>
      <c r="N11" s="46" t="e">
        <f t="shared" si="1"/>
        <v>#VALUE!</v>
      </c>
      <c r="O11" s="47"/>
    </row>
    <row r="12" spans="1:17" ht="145.5" hidden="1" customHeight="1">
      <c r="A12" s="12">
        <v>4</v>
      </c>
      <c r="B12" s="5" t="s">
        <v>4</v>
      </c>
      <c r="C12" s="8" t="s">
        <v>2</v>
      </c>
      <c r="D12" s="8" t="s">
        <v>0</v>
      </c>
      <c r="E12" s="7" t="s">
        <v>25</v>
      </c>
      <c r="F12" s="8" t="s">
        <v>26</v>
      </c>
      <c r="G12" s="37" t="s">
        <v>54</v>
      </c>
      <c r="H12" s="37" t="s">
        <v>55</v>
      </c>
      <c r="I12" s="38">
        <v>100</v>
      </c>
      <c r="J12" s="39" t="e">
        <f t="shared" si="0"/>
        <v>#VALUE!</v>
      </c>
      <c r="K12" s="8" t="s">
        <v>36</v>
      </c>
      <c r="L12" s="44">
        <v>100</v>
      </c>
      <c r="M12" s="45">
        <f>(100+95.5+100+100+95.5)/5/100</f>
        <v>0.98199999999999998</v>
      </c>
      <c r="N12" s="46" t="e">
        <f t="shared" si="1"/>
        <v>#VALUE!</v>
      </c>
      <c r="O12" s="47"/>
    </row>
    <row r="13" spans="1:17" ht="119.25" hidden="1" customHeight="1">
      <c r="A13" s="12">
        <v>5</v>
      </c>
      <c r="B13" s="5" t="s">
        <v>5</v>
      </c>
      <c r="C13" s="8" t="s">
        <v>2</v>
      </c>
      <c r="D13" s="8" t="s">
        <v>0</v>
      </c>
      <c r="E13" s="7" t="s">
        <v>25</v>
      </c>
      <c r="F13" s="8" t="s">
        <v>26</v>
      </c>
      <c r="G13" s="37" t="s">
        <v>54</v>
      </c>
      <c r="H13" s="37" t="s">
        <v>55</v>
      </c>
      <c r="I13" s="38">
        <v>100</v>
      </c>
      <c r="J13" s="39" t="e">
        <f t="shared" si="0"/>
        <v>#VALUE!</v>
      </c>
      <c r="K13" s="8" t="s">
        <v>37</v>
      </c>
      <c r="L13" s="44">
        <v>100</v>
      </c>
      <c r="M13" s="45">
        <f>(100+95.5+100+100+95.5)/5/100</f>
        <v>0.98199999999999998</v>
      </c>
      <c r="N13" s="46" t="e">
        <f t="shared" si="1"/>
        <v>#VALUE!</v>
      </c>
      <c r="O13" s="47"/>
    </row>
    <row r="14" spans="1:17" ht="120.75" hidden="1" customHeight="1">
      <c r="A14" s="12">
        <v>6</v>
      </c>
      <c r="B14" s="5" t="s">
        <v>6</v>
      </c>
      <c r="C14" s="8" t="s">
        <v>2</v>
      </c>
      <c r="D14" s="6" t="s">
        <v>0</v>
      </c>
      <c r="E14" s="7" t="s">
        <v>25</v>
      </c>
      <c r="F14" s="8" t="s">
        <v>26</v>
      </c>
      <c r="G14" s="37" t="s">
        <v>54</v>
      </c>
      <c r="H14" s="37" t="s">
        <v>55</v>
      </c>
      <c r="I14" s="38">
        <v>100</v>
      </c>
      <c r="J14" s="39" t="e">
        <f t="shared" si="0"/>
        <v>#VALUE!</v>
      </c>
      <c r="K14" s="8" t="s">
        <v>27</v>
      </c>
      <c r="L14" s="44">
        <v>100</v>
      </c>
      <c r="M14" s="45">
        <f>(100+95.5+100+100+95.5)/5/100</f>
        <v>0.98199999999999998</v>
      </c>
      <c r="N14" s="46" t="e">
        <f t="shared" si="1"/>
        <v>#VALUE!</v>
      </c>
      <c r="O14" s="47"/>
    </row>
    <row r="15" spans="1:17" ht="123.75" customHeight="1">
      <c r="A15" s="12">
        <v>3</v>
      </c>
      <c r="B15" s="8" t="s">
        <v>64</v>
      </c>
      <c r="C15" s="8" t="s">
        <v>65</v>
      </c>
      <c r="D15" s="8" t="s">
        <v>1</v>
      </c>
      <c r="E15" s="7" t="s">
        <v>25</v>
      </c>
      <c r="F15" s="8" t="s">
        <v>58</v>
      </c>
      <c r="G15" s="37">
        <v>17</v>
      </c>
      <c r="H15" s="37">
        <v>19</v>
      </c>
      <c r="I15" s="38">
        <v>100</v>
      </c>
      <c r="J15" s="39">
        <v>110</v>
      </c>
      <c r="K15" s="8" t="s">
        <v>76</v>
      </c>
      <c r="L15" s="44">
        <v>100</v>
      </c>
      <c r="M15" s="51">
        <v>96.94</v>
      </c>
      <c r="N15" s="46">
        <f t="shared" si="1"/>
        <v>103.47</v>
      </c>
      <c r="O15" s="47"/>
    </row>
    <row r="16" spans="1:17" ht="119.25" hidden="1" customHeight="1">
      <c r="A16" s="12">
        <v>8</v>
      </c>
      <c r="B16" s="5" t="s">
        <v>8</v>
      </c>
      <c r="C16" s="8" t="s">
        <v>7</v>
      </c>
      <c r="D16" s="8" t="s">
        <v>1</v>
      </c>
      <c r="E16" s="7" t="s">
        <v>25</v>
      </c>
      <c r="F16" s="8" t="s">
        <v>58</v>
      </c>
      <c r="G16" s="37" t="s">
        <v>56</v>
      </c>
      <c r="H16" s="37" t="s">
        <v>57</v>
      </c>
      <c r="I16" s="38">
        <v>100</v>
      </c>
      <c r="J16" s="41">
        <v>1.0549999999999999</v>
      </c>
      <c r="K16" s="8" t="s">
        <v>39</v>
      </c>
      <c r="L16" s="44">
        <v>100</v>
      </c>
      <c r="M16" s="51">
        <f>(100+100+100+100+98.5)/5/100</f>
        <v>0.997</v>
      </c>
      <c r="N16" s="46">
        <f t="shared" si="1"/>
        <v>1.026</v>
      </c>
      <c r="O16" s="47"/>
    </row>
    <row r="17" spans="1:15" ht="108" hidden="1">
      <c r="A17" s="12">
        <v>10</v>
      </c>
      <c r="B17" s="5" t="s">
        <v>10</v>
      </c>
      <c r="C17" s="8" t="s">
        <v>7</v>
      </c>
      <c r="D17" s="8" t="s">
        <v>1</v>
      </c>
      <c r="E17" s="7" t="s">
        <v>25</v>
      </c>
      <c r="F17" s="8" t="s">
        <v>58</v>
      </c>
      <c r="G17" s="37" t="s">
        <v>56</v>
      </c>
      <c r="H17" s="37" t="s">
        <v>57</v>
      </c>
      <c r="I17" s="42">
        <v>1.0549999999999999</v>
      </c>
      <c r="J17" s="41">
        <v>1.0549999999999999</v>
      </c>
      <c r="K17" s="8" t="s">
        <v>38</v>
      </c>
      <c r="L17" s="44">
        <v>100</v>
      </c>
      <c r="M17" s="51">
        <f>(100+100+100+100+98.5)/5/100</f>
        <v>0.997</v>
      </c>
      <c r="N17" s="46">
        <f t="shared" si="1"/>
        <v>1.026</v>
      </c>
      <c r="O17" s="47"/>
    </row>
    <row r="18" spans="1:15" ht="113.25" hidden="1" customHeight="1">
      <c r="A18" s="12">
        <v>11</v>
      </c>
      <c r="B18" s="5" t="s">
        <v>11</v>
      </c>
      <c r="C18" s="8" t="s">
        <v>7</v>
      </c>
      <c r="D18" s="8" t="s">
        <v>1</v>
      </c>
      <c r="E18" s="7" t="s">
        <v>25</v>
      </c>
      <c r="F18" s="8" t="s">
        <v>58</v>
      </c>
      <c r="G18" s="37" t="s">
        <v>56</v>
      </c>
      <c r="H18" s="37" t="s">
        <v>57</v>
      </c>
      <c r="I18" s="42">
        <v>1.0549999999999999</v>
      </c>
      <c r="J18" s="41">
        <v>1.0549999999999999</v>
      </c>
      <c r="K18" s="8" t="s">
        <v>40</v>
      </c>
      <c r="L18" s="44">
        <v>100</v>
      </c>
      <c r="M18" s="51">
        <f>(100+100+100+100+98.5)/5/100</f>
        <v>0.997</v>
      </c>
      <c r="N18" s="46">
        <f t="shared" si="1"/>
        <v>1.026</v>
      </c>
      <c r="O18" s="47"/>
    </row>
    <row r="19" spans="1:15" ht="119.25" hidden="1" customHeight="1">
      <c r="A19" s="12">
        <v>12</v>
      </c>
      <c r="B19" s="5" t="s">
        <v>12</v>
      </c>
      <c r="C19" s="8" t="s">
        <v>7</v>
      </c>
      <c r="D19" s="8" t="s">
        <v>1</v>
      </c>
      <c r="E19" s="7" t="s">
        <v>25</v>
      </c>
      <c r="F19" s="8" t="s">
        <v>58</v>
      </c>
      <c r="G19" s="37" t="s">
        <v>56</v>
      </c>
      <c r="H19" s="37" t="s">
        <v>57</v>
      </c>
      <c r="I19" s="42">
        <v>1.0549999999999999</v>
      </c>
      <c r="J19" s="41">
        <v>1.0549999999999999</v>
      </c>
      <c r="K19" s="8" t="s">
        <v>40</v>
      </c>
      <c r="L19" s="44">
        <v>100</v>
      </c>
      <c r="M19" s="51">
        <f>(100+100+100+100+98.5)/5/100</f>
        <v>0.997</v>
      </c>
      <c r="N19" s="46">
        <f t="shared" si="1"/>
        <v>1.026</v>
      </c>
      <c r="O19" s="47"/>
    </row>
    <row r="20" spans="1:15" ht="114.75" hidden="1" customHeight="1">
      <c r="A20" s="12">
        <v>13</v>
      </c>
      <c r="B20" s="5" t="s">
        <v>13</v>
      </c>
      <c r="C20" s="8" t="s">
        <v>2</v>
      </c>
      <c r="D20" s="8" t="s">
        <v>0</v>
      </c>
      <c r="E20" s="7" t="s">
        <v>25</v>
      </c>
      <c r="F20" s="8" t="s">
        <v>58</v>
      </c>
      <c r="G20" s="37" t="s">
        <v>54</v>
      </c>
      <c r="H20" s="37" t="s">
        <v>55</v>
      </c>
      <c r="I20" s="42">
        <v>1.08</v>
      </c>
      <c r="J20" s="41">
        <v>1.08</v>
      </c>
      <c r="K20" s="8" t="s">
        <v>41</v>
      </c>
      <c r="L20" s="44">
        <v>100</v>
      </c>
      <c r="M20" s="51">
        <f>(100+95.5+100+100+95.5)/5/100</f>
        <v>0.98199999999999998</v>
      </c>
      <c r="N20" s="46">
        <f t="shared" si="1"/>
        <v>1.0310000000000001</v>
      </c>
      <c r="O20" s="47"/>
    </row>
    <row r="21" spans="1:15" ht="110.25" hidden="1" customHeight="1">
      <c r="A21" s="12">
        <v>14</v>
      </c>
      <c r="B21" s="5" t="s">
        <v>14</v>
      </c>
      <c r="C21" s="8" t="s">
        <v>15</v>
      </c>
      <c r="D21" s="34" t="s">
        <v>16</v>
      </c>
      <c r="E21" s="7" t="s">
        <v>25</v>
      </c>
      <c r="F21" s="8" t="s">
        <v>58</v>
      </c>
      <c r="G21" s="37" t="s">
        <v>42</v>
      </c>
      <c r="H21" s="37" t="s">
        <v>42</v>
      </c>
      <c r="I21" s="37">
        <v>100</v>
      </c>
      <c r="J21" s="43">
        <v>100</v>
      </c>
      <c r="K21" s="33" t="s">
        <v>47</v>
      </c>
      <c r="L21" s="44">
        <v>100</v>
      </c>
      <c r="M21" s="51">
        <v>1</v>
      </c>
      <c r="N21" s="46">
        <f t="shared" si="1"/>
        <v>50.5</v>
      </c>
      <c r="O21" s="47"/>
    </row>
    <row r="22" spans="1:15" ht="120" hidden="1" customHeight="1">
      <c r="A22" s="12">
        <v>15</v>
      </c>
      <c r="B22" s="5" t="s">
        <v>17</v>
      </c>
      <c r="C22" s="8" t="s">
        <v>7</v>
      </c>
      <c r="D22" s="8" t="s">
        <v>1</v>
      </c>
      <c r="E22" s="7" t="s">
        <v>25</v>
      </c>
      <c r="F22" s="8" t="s">
        <v>26</v>
      </c>
      <c r="G22" s="37" t="s">
        <v>54</v>
      </c>
      <c r="H22" s="37" t="s">
        <v>55</v>
      </c>
      <c r="I22" s="37">
        <v>100</v>
      </c>
      <c r="J22" s="41">
        <v>1.08</v>
      </c>
      <c r="K22" s="8" t="s">
        <v>40</v>
      </c>
      <c r="L22" s="44">
        <v>100</v>
      </c>
      <c r="M22" s="51">
        <f>(100+100+100+100+98.5)/5/100</f>
        <v>0.997</v>
      </c>
      <c r="N22" s="46">
        <f t="shared" si="1"/>
        <v>1.0385</v>
      </c>
      <c r="O22" s="47"/>
    </row>
    <row r="23" spans="1:15" ht="108" hidden="1">
      <c r="A23" s="12">
        <v>16</v>
      </c>
      <c r="B23" s="5" t="s">
        <v>18</v>
      </c>
      <c r="C23" s="8" t="s">
        <v>7</v>
      </c>
      <c r="D23" s="8" t="s">
        <v>1</v>
      </c>
      <c r="E23" s="7" t="s">
        <v>25</v>
      </c>
      <c r="F23" s="8" t="s">
        <v>26</v>
      </c>
      <c r="G23" s="37" t="s">
        <v>56</v>
      </c>
      <c r="H23" s="37" t="s">
        <v>57</v>
      </c>
      <c r="I23" s="37">
        <v>100</v>
      </c>
      <c r="J23" s="41">
        <v>1.0549999999999999</v>
      </c>
      <c r="K23" s="8" t="s">
        <v>40</v>
      </c>
      <c r="L23" s="44">
        <v>100</v>
      </c>
      <c r="M23" s="51">
        <f>(100+100+100+100+98.5)/5/100</f>
        <v>0.997</v>
      </c>
      <c r="N23" s="46">
        <f t="shared" si="1"/>
        <v>1.026</v>
      </c>
      <c r="O23" s="47"/>
    </row>
    <row r="24" spans="1:15" s="1" customFormat="1" ht="90.75" customHeight="1">
      <c r="A24" s="12">
        <v>4</v>
      </c>
      <c r="B24" s="8" t="s">
        <v>77</v>
      </c>
      <c r="C24" s="8" t="s">
        <v>78</v>
      </c>
      <c r="D24" s="8" t="s">
        <v>79</v>
      </c>
      <c r="E24" s="7" t="s">
        <v>25</v>
      </c>
      <c r="F24" s="8" t="s">
        <v>80</v>
      </c>
      <c r="G24" s="37">
        <v>0</v>
      </c>
      <c r="H24" s="61">
        <v>1</v>
      </c>
      <c r="I24" s="38">
        <v>100</v>
      </c>
      <c r="J24" s="39">
        <v>110</v>
      </c>
      <c r="K24" s="8" t="s">
        <v>81</v>
      </c>
      <c r="L24" s="44">
        <v>100</v>
      </c>
      <c r="M24" s="51">
        <v>100</v>
      </c>
      <c r="N24" s="46">
        <f t="shared" si="1"/>
        <v>105</v>
      </c>
      <c r="O24" s="47"/>
    </row>
    <row r="25" spans="1:15" ht="30.75" customHeight="1">
      <c r="A25" s="12">
        <v>5</v>
      </c>
      <c r="B25" s="8" t="s">
        <v>62</v>
      </c>
      <c r="C25" s="8" t="s">
        <v>63</v>
      </c>
      <c r="D25" s="8" t="s">
        <v>19</v>
      </c>
      <c r="E25" s="7" t="s">
        <v>25</v>
      </c>
      <c r="F25" s="8" t="s">
        <v>26</v>
      </c>
      <c r="G25" s="37">
        <v>44</v>
      </c>
      <c r="H25" s="37">
        <v>52</v>
      </c>
      <c r="I25" s="37">
        <v>100</v>
      </c>
      <c r="J25" s="39">
        <v>110</v>
      </c>
      <c r="K25" s="35" t="s">
        <v>61</v>
      </c>
      <c r="L25" s="52">
        <v>100</v>
      </c>
      <c r="M25" s="51">
        <v>100</v>
      </c>
      <c r="N25" s="46">
        <f t="shared" si="1"/>
        <v>105</v>
      </c>
      <c r="O25" s="53"/>
    </row>
    <row r="26" spans="1:15" s="1" customFormat="1" ht="171" customHeight="1">
      <c r="A26" s="12">
        <v>6</v>
      </c>
      <c r="B26" s="8" t="s">
        <v>70</v>
      </c>
      <c r="C26" s="8" t="s">
        <v>71</v>
      </c>
      <c r="D26" s="8" t="s">
        <v>9</v>
      </c>
      <c r="E26" s="7" t="s">
        <v>28</v>
      </c>
      <c r="F26" s="8" t="s">
        <v>29</v>
      </c>
      <c r="G26" s="55" t="s">
        <v>82</v>
      </c>
      <c r="H26" s="55" t="s">
        <v>83</v>
      </c>
      <c r="I26" s="55" t="s">
        <v>84</v>
      </c>
      <c r="J26" s="43">
        <v>100</v>
      </c>
      <c r="K26" s="35" t="s">
        <v>73</v>
      </c>
      <c r="L26" s="56">
        <v>100</v>
      </c>
      <c r="M26" s="51">
        <v>100</v>
      </c>
      <c r="N26" s="46">
        <f t="shared" si="1"/>
        <v>100</v>
      </c>
      <c r="O26" s="54">
        <f>(N8+N9+N15+N25+N26)/5</f>
        <v>102.38800000000001</v>
      </c>
    </row>
    <row r="27" spans="1:15" ht="24" customHeight="1">
      <c r="A27" s="11"/>
      <c r="B27" s="9" t="s">
        <v>32</v>
      </c>
      <c r="C27" s="10"/>
      <c r="D27" s="19" t="s">
        <v>33</v>
      </c>
      <c r="E27" s="15"/>
      <c r="F27" s="13"/>
      <c r="G27" s="13"/>
      <c r="H27" s="13"/>
      <c r="I27" s="13">
        <v>6</v>
      </c>
      <c r="J27" s="31"/>
      <c r="K27" s="18"/>
      <c r="L27" s="16"/>
      <c r="M27" s="17"/>
      <c r="N27" s="17"/>
    </row>
    <row r="28" spans="1:15">
      <c r="D28" s="20" t="s">
        <v>52</v>
      </c>
      <c r="E28" s="21"/>
      <c r="F28" s="21"/>
      <c r="G28" s="21"/>
      <c r="H28" s="21"/>
      <c r="I28" s="22"/>
      <c r="J28" s="32"/>
    </row>
  </sheetData>
  <mergeCells count="2">
    <mergeCell ref="E2:K2"/>
    <mergeCell ref="G6:I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2019-01-25T11:01:00Z</cp:lastPrinted>
  <dcterms:created xsi:type="dcterms:W3CDTF">2018-01-23T10:24:54Z</dcterms:created>
  <dcterms:modified xsi:type="dcterms:W3CDTF">2020-01-31T02:49:40Z</dcterms:modified>
</cp:coreProperties>
</file>